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na.hadziahmetovic\Desktop\NASTAVA\EVIDENCIJE\SOCPSI1\2025_2026\"/>
    </mc:Choice>
  </mc:AlternateContent>
  <xr:revisionPtr revIDLastSave="0" documentId="13_ncr:1_{4EA4105D-FBF4-41C4-AD44-8E177169272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9" i="1" l="1"/>
  <c r="K48" i="1"/>
  <c r="K36" i="1"/>
  <c r="K33" i="1"/>
  <c r="K32" i="1"/>
  <c r="K28" i="1"/>
  <c r="K27" i="1"/>
  <c r="K17" i="1"/>
  <c r="K13" i="1"/>
  <c r="K12" i="1"/>
  <c r="K11" i="1"/>
  <c r="K9" i="1"/>
  <c r="K6" i="1"/>
  <c r="H31" i="1" l="1"/>
  <c r="H21" i="1"/>
  <c r="H18" i="1"/>
  <c r="H42" i="1"/>
  <c r="K42" i="1" s="1"/>
  <c r="H41" i="1"/>
  <c r="K41" i="1" s="1"/>
  <c r="H34" i="1"/>
  <c r="K34" i="1" s="1"/>
  <c r="H25" i="1"/>
  <c r="K25" i="1" s="1"/>
  <c r="H24" i="1"/>
  <c r="K24" i="1" s="1"/>
  <c r="H22" i="1"/>
  <c r="K22" i="1" s="1"/>
  <c r="H20" i="1"/>
  <c r="K20" i="1" s="1"/>
  <c r="H15" i="1"/>
  <c r="K15" i="1" s="1"/>
  <c r="H7" i="1"/>
  <c r="K7" i="1" s="1"/>
  <c r="F47" i="1" l="1"/>
  <c r="F46" i="1"/>
  <c r="F45" i="1"/>
  <c r="F44" i="1"/>
  <c r="F43" i="1"/>
  <c r="F40" i="1"/>
  <c r="F39" i="1"/>
  <c r="F38" i="1"/>
  <c r="F37" i="1"/>
  <c r="F35" i="1"/>
  <c r="F30" i="1"/>
  <c r="F29" i="1"/>
  <c r="F26" i="1"/>
  <c r="F23" i="1"/>
  <c r="F19" i="1"/>
  <c r="F16" i="1"/>
  <c r="F14" i="1"/>
  <c r="F10" i="1"/>
  <c r="F8" i="1"/>
  <c r="D8" i="1" l="1"/>
  <c r="K8" i="1" s="1"/>
  <c r="D10" i="1"/>
  <c r="K10" i="1" s="1"/>
  <c r="D14" i="1"/>
  <c r="K14" i="1" s="1"/>
  <c r="D16" i="1"/>
  <c r="K16" i="1" s="1"/>
  <c r="D18" i="1"/>
  <c r="K18" i="1" s="1"/>
  <c r="D19" i="1"/>
  <c r="K19" i="1" s="1"/>
  <c r="D21" i="1"/>
  <c r="K21" i="1" s="1"/>
  <c r="D23" i="1"/>
  <c r="K23" i="1" s="1"/>
  <c r="D26" i="1"/>
  <c r="K26" i="1" s="1"/>
  <c r="D29" i="1"/>
  <c r="K29" i="1" s="1"/>
  <c r="D30" i="1"/>
  <c r="K30" i="1" s="1"/>
  <c r="D31" i="1"/>
  <c r="K31" i="1" s="1"/>
  <c r="D35" i="1"/>
  <c r="D37" i="1"/>
  <c r="K37" i="1" s="1"/>
  <c r="D38" i="1"/>
  <c r="K38" i="1" s="1"/>
  <c r="D39" i="1"/>
  <c r="K39" i="1" s="1"/>
  <c r="D40" i="1"/>
  <c r="K40" i="1" s="1"/>
  <c r="D43" i="1"/>
  <c r="K43" i="1" s="1"/>
  <c r="D44" i="1"/>
  <c r="K44" i="1" s="1"/>
  <c r="D45" i="1"/>
  <c r="K45" i="1" s="1"/>
  <c r="D46" i="1"/>
  <c r="K46" i="1" s="1"/>
  <c r="D47" i="1"/>
  <c r="K47" i="1" s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Nina Hadziahmetovic</author>
  </authors>
  <commentList>
    <comment ref="I5" authorId="0" shapeId="0" xr:uid="{947B1198-643F-4870-A788-9BB1D2F52B80}">
      <text>
        <r>
          <rPr>
            <b/>
            <sz val="9"/>
            <color indexed="81"/>
            <rFont val="Tahoma"/>
            <family val="2"/>
          </rPr>
          <t>Nina Hadziahmetovic:</t>
        </r>
        <r>
          <rPr>
            <sz val="9"/>
            <color indexed="81"/>
            <rFont val="Tahoma"/>
            <family val="2"/>
          </rPr>
          <t xml:space="preserve">
Apsolventi max. 15
Studenti 3. god. max 20</t>
        </r>
      </text>
    </comment>
  </commentList>
</comments>
</file>

<file path=xl/sharedStrings.xml><?xml version="1.0" encoding="utf-8"?>
<sst xmlns="http://schemas.openxmlformats.org/spreadsheetml/2006/main" count="57" uniqueCount="57">
  <si>
    <t>Studijska 2025/2026</t>
  </si>
  <si>
    <t>Socijalna psihologija 1</t>
  </si>
  <si>
    <t>Index:</t>
  </si>
  <si>
    <t>50870/2023</t>
  </si>
  <si>
    <t>50878/2023</t>
  </si>
  <si>
    <t>50357/2023</t>
  </si>
  <si>
    <t>50872/2023</t>
  </si>
  <si>
    <t>50848/2023</t>
  </si>
  <si>
    <t>50933/2023</t>
  </si>
  <si>
    <t>50850/2023</t>
  </si>
  <si>
    <t>50846/2023</t>
  </si>
  <si>
    <t>50847/2023</t>
  </si>
  <si>
    <t>50859/2023</t>
  </si>
  <si>
    <t>50852/2023</t>
  </si>
  <si>
    <t>50867/2023</t>
  </si>
  <si>
    <t>50918/2023</t>
  </si>
  <si>
    <t>50855/2023</t>
  </si>
  <si>
    <t>50849/2023</t>
  </si>
  <si>
    <t>50967/2023</t>
  </si>
  <si>
    <t>50363/2022</t>
  </si>
  <si>
    <t>50879/2023</t>
  </si>
  <si>
    <t>50428/2022</t>
  </si>
  <si>
    <t>50876/2023</t>
  </si>
  <si>
    <t>50890/2023</t>
  </si>
  <si>
    <t>50922/2023</t>
  </si>
  <si>
    <t>50864/2023</t>
  </si>
  <si>
    <t>50854/2023</t>
  </si>
  <si>
    <t>50865/2023</t>
  </si>
  <si>
    <t>50845/2023</t>
  </si>
  <si>
    <t>50861/2023</t>
  </si>
  <si>
    <t>50587/2022</t>
  </si>
  <si>
    <t>50851/2023</t>
  </si>
  <si>
    <t>50110/2021</t>
  </si>
  <si>
    <t>50013/2021</t>
  </si>
  <si>
    <t>50885/2023</t>
  </si>
  <si>
    <t>50462/2022</t>
  </si>
  <si>
    <t>50901/2023</t>
  </si>
  <si>
    <t>50888/2023</t>
  </si>
  <si>
    <t>50857/2023</t>
  </si>
  <si>
    <t>Ukupni bodovi na predmetu</t>
  </si>
  <si>
    <t>Iparc %</t>
  </si>
  <si>
    <t>Iparc_bod/50</t>
  </si>
  <si>
    <t>Iparc_bod/30</t>
  </si>
  <si>
    <t>IIparc_%</t>
  </si>
  <si>
    <t>I_int_% 03.02.</t>
  </si>
  <si>
    <t>I_int_bod/80</t>
  </si>
  <si>
    <t>50102/2021</t>
  </si>
  <si>
    <t>49975/2021</t>
  </si>
  <si>
    <t>50887/2023</t>
  </si>
  <si>
    <t>50862/2023</t>
  </si>
  <si>
    <t>50079/2021</t>
  </si>
  <si>
    <t>dodatna aktivnost/5</t>
  </si>
  <si>
    <t>prezentacija/(15)20</t>
  </si>
  <si>
    <t>50921/2023</t>
  </si>
  <si>
    <t>50052/2021</t>
  </si>
  <si>
    <t>ukupno</t>
  </si>
  <si>
    <t>ocjena 03.02.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</si>
</sst>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workbookViewId="0">
      <selection activeCell="J17" sqref="J17"/>
    </sheetView>
  </sheetViews>
  <sheetFormatPr defaultRowHeight="15" x14ac:dyDescent="0.25"/>
  <cols>
    <col min="1" max="1" width="5.28515625" customWidth="1"/>
    <col min="2" max="2" width="15.85546875" customWidth="1"/>
    <col min="3" max="3" width="10.85546875" bestFit="1" customWidth="1"/>
    <col min="5" max="5" width="10.28515625" customWidth="1"/>
    <col min="7" max="7" width="10.28515625" customWidth="1"/>
    <col min="9" max="9" width="10.28515625" customWidth="1"/>
    <col min="10" max="10" width="13" customWidth="1"/>
  </cols>
  <sheetData>
    <row r="1" spans="2:12" x14ac:dyDescent="0.25">
      <c r="B1" t="s">
        <v>0</v>
      </c>
    </row>
    <row r="2" spans="2:12" x14ac:dyDescent="0.25">
      <c r="B2" t="s">
        <v>1</v>
      </c>
    </row>
    <row r="3" spans="2:12" x14ac:dyDescent="0.25">
      <c r="B3" t="s">
        <v>39</v>
      </c>
    </row>
    <row r="5" spans="2:12" ht="30" x14ac:dyDescent="0.25">
      <c r="B5" t="s">
        <v>2</v>
      </c>
      <c r="C5" s="1" t="s">
        <v>40</v>
      </c>
      <c r="D5" s="4" t="s">
        <v>41</v>
      </c>
      <c r="E5" s="1" t="s">
        <v>43</v>
      </c>
      <c r="F5" s="4" t="s">
        <v>42</v>
      </c>
      <c r="G5" s="4" t="s">
        <v>44</v>
      </c>
      <c r="H5" s="4" t="s">
        <v>45</v>
      </c>
      <c r="I5" s="4" t="s">
        <v>52</v>
      </c>
      <c r="J5" s="4" t="s">
        <v>51</v>
      </c>
      <c r="K5" s="4" t="s">
        <v>55</v>
      </c>
      <c r="L5" s="4" t="s">
        <v>56</v>
      </c>
    </row>
    <row r="6" spans="2:12" x14ac:dyDescent="0.25">
      <c r="B6" t="s">
        <v>11</v>
      </c>
      <c r="C6" s="3">
        <v>75</v>
      </c>
      <c r="D6" s="5">
        <f>(C6*50)/100</f>
        <v>37.5</v>
      </c>
      <c r="E6" s="3"/>
      <c r="G6" s="3"/>
      <c r="H6" s="5"/>
      <c r="I6" s="6">
        <v>19</v>
      </c>
      <c r="J6" s="6">
        <v>5</v>
      </c>
      <c r="K6" s="7">
        <f>SUM(H6:J6)</f>
        <v>24</v>
      </c>
      <c r="L6" s="6"/>
    </row>
    <row r="7" spans="2:12" x14ac:dyDescent="0.25">
      <c r="B7" t="s">
        <v>46</v>
      </c>
      <c r="C7" s="3"/>
      <c r="D7" s="5"/>
      <c r="E7" s="3"/>
      <c r="G7" s="3">
        <v>55.769230769230774</v>
      </c>
      <c r="H7" s="5">
        <f>(G7*80)/100</f>
        <v>44.61538461538462</v>
      </c>
      <c r="I7" s="6">
        <v>11</v>
      </c>
      <c r="J7" s="6">
        <v>5</v>
      </c>
      <c r="K7" s="5">
        <f>SUM(H7:J7)</f>
        <v>60.61538461538462</v>
      </c>
      <c r="L7" s="6">
        <v>6</v>
      </c>
    </row>
    <row r="8" spans="2:12" x14ac:dyDescent="0.25">
      <c r="B8" t="s">
        <v>24</v>
      </c>
      <c r="C8" s="3">
        <v>54.6875</v>
      </c>
      <c r="D8" s="5">
        <f t="shared" ref="D8:D47" si="0">(C8*50)/100</f>
        <v>27.34375</v>
      </c>
      <c r="E8" s="3">
        <v>55.000000000000007</v>
      </c>
      <c r="F8" s="5">
        <f>(E8*30)/100</f>
        <v>16.500000000000004</v>
      </c>
      <c r="G8" s="3"/>
      <c r="H8" s="5"/>
      <c r="I8" s="6">
        <v>19.5</v>
      </c>
      <c r="J8" s="6"/>
      <c r="K8" s="5">
        <f>SUM(D8,F8,I8:J8)</f>
        <v>63.34375</v>
      </c>
      <c r="L8" s="6">
        <v>6</v>
      </c>
    </row>
    <row r="9" spans="2:12" x14ac:dyDescent="0.25">
      <c r="B9" t="s">
        <v>37</v>
      </c>
      <c r="C9" s="3">
        <v>0</v>
      </c>
      <c r="D9" s="5"/>
      <c r="E9" s="3"/>
      <c r="G9" s="3"/>
      <c r="H9" s="5"/>
      <c r="I9" s="6">
        <v>19</v>
      </c>
      <c r="J9" s="6">
        <v>5</v>
      </c>
      <c r="K9" s="7">
        <f>SUM(H9:J9)</f>
        <v>24</v>
      </c>
      <c r="L9" s="6"/>
    </row>
    <row r="10" spans="2:12" x14ac:dyDescent="0.25">
      <c r="B10" t="s">
        <v>5</v>
      </c>
      <c r="C10" s="3">
        <v>60.9375</v>
      </c>
      <c r="D10" s="5">
        <f t="shared" si="0"/>
        <v>30.46875</v>
      </c>
      <c r="E10" s="3">
        <v>82.5</v>
      </c>
      <c r="F10" s="5">
        <f>(E10*30)/100</f>
        <v>24.75</v>
      </c>
      <c r="G10" s="3"/>
      <c r="H10" s="5"/>
      <c r="I10" s="6">
        <v>15.5</v>
      </c>
      <c r="J10" s="6">
        <v>5</v>
      </c>
      <c r="K10" s="5">
        <f>SUM(D10,F10,I10:J10)</f>
        <v>75.71875</v>
      </c>
      <c r="L10" s="6">
        <v>8</v>
      </c>
    </row>
    <row r="11" spans="2:12" x14ac:dyDescent="0.25">
      <c r="B11" t="s">
        <v>29</v>
      </c>
      <c r="C11" s="3">
        <v>43.75</v>
      </c>
      <c r="D11" s="5"/>
      <c r="E11" s="3"/>
      <c r="F11" s="5"/>
      <c r="G11" s="3"/>
      <c r="H11" s="5"/>
      <c r="I11" s="6">
        <v>19</v>
      </c>
      <c r="J11" s="6">
        <v>5</v>
      </c>
      <c r="K11" s="7">
        <f t="shared" ref="K11:K13" si="1">SUM(H11:J11)</f>
        <v>24</v>
      </c>
      <c r="L11" s="6"/>
    </row>
    <row r="12" spans="2:12" x14ac:dyDescent="0.25">
      <c r="B12" t="s">
        <v>53</v>
      </c>
      <c r="C12" s="3"/>
      <c r="D12" s="5"/>
      <c r="E12" s="3"/>
      <c r="F12" s="5"/>
      <c r="G12" s="3"/>
      <c r="H12" s="5"/>
      <c r="I12" s="6">
        <v>18</v>
      </c>
      <c r="J12" s="6">
        <v>5</v>
      </c>
      <c r="K12" s="7">
        <f t="shared" si="1"/>
        <v>23</v>
      </c>
      <c r="L12" s="6"/>
    </row>
    <row r="13" spans="2:12" x14ac:dyDescent="0.25">
      <c r="B13" t="s">
        <v>30</v>
      </c>
      <c r="C13" s="3">
        <v>37.5</v>
      </c>
      <c r="D13" s="5"/>
      <c r="E13" s="3"/>
      <c r="F13" s="5"/>
      <c r="G13" s="3">
        <v>30.76923076923077</v>
      </c>
      <c r="H13" s="5"/>
      <c r="I13" s="6">
        <v>15.5</v>
      </c>
      <c r="J13" s="6">
        <v>5</v>
      </c>
      <c r="K13" s="7">
        <f t="shared" si="1"/>
        <v>20.5</v>
      </c>
      <c r="L13" s="6"/>
    </row>
    <row r="14" spans="2:12" x14ac:dyDescent="0.25">
      <c r="B14" t="s">
        <v>14</v>
      </c>
      <c r="C14" s="3">
        <v>70.3125</v>
      </c>
      <c r="D14" s="5">
        <f t="shared" si="0"/>
        <v>35.15625</v>
      </c>
      <c r="E14" s="3">
        <v>85</v>
      </c>
      <c r="F14" s="5">
        <f t="shared" ref="F14:H18" si="2">(E14*30)/100</f>
        <v>25.5</v>
      </c>
      <c r="G14" s="3"/>
      <c r="H14" s="5"/>
      <c r="I14" s="6">
        <v>19.5</v>
      </c>
      <c r="J14" s="6">
        <v>5</v>
      </c>
      <c r="K14" s="5">
        <f>SUM(D14,F14,I14:J14)</f>
        <v>85.15625</v>
      </c>
      <c r="L14" s="6">
        <v>9</v>
      </c>
    </row>
    <row r="15" spans="2:12" x14ac:dyDescent="0.25">
      <c r="B15" t="s">
        <v>47</v>
      </c>
      <c r="C15" s="3"/>
      <c r="D15" s="5"/>
      <c r="E15" s="3"/>
      <c r="F15" s="5"/>
      <c r="G15" s="3">
        <v>55.769230769230774</v>
      </c>
      <c r="H15" s="5">
        <f>(G15*80)/100</f>
        <v>44.61538461538462</v>
      </c>
      <c r="I15" s="6">
        <v>13</v>
      </c>
      <c r="J15" s="6">
        <v>5</v>
      </c>
      <c r="K15" s="5">
        <f>SUM(H15:J15)</f>
        <v>62.61538461538462</v>
      </c>
      <c r="L15" s="6">
        <v>6</v>
      </c>
    </row>
    <row r="16" spans="2:12" x14ac:dyDescent="0.25">
      <c r="B16" t="s">
        <v>6</v>
      </c>
      <c r="C16" s="3">
        <v>93.75</v>
      </c>
      <c r="D16" s="5">
        <f t="shared" si="0"/>
        <v>46.875</v>
      </c>
      <c r="E16" s="3">
        <v>95</v>
      </c>
      <c r="F16" s="5">
        <f t="shared" si="2"/>
        <v>28.5</v>
      </c>
      <c r="G16" s="3"/>
      <c r="H16" s="5"/>
      <c r="I16" s="6">
        <v>19.5</v>
      </c>
      <c r="J16" s="6"/>
      <c r="K16" s="5">
        <f>SUM(D16,F16,I16:J16)</f>
        <v>94.875</v>
      </c>
      <c r="L16" s="6">
        <v>10</v>
      </c>
    </row>
    <row r="17" spans="2:12" x14ac:dyDescent="0.25">
      <c r="B17" t="s">
        <v>33</v>
      </c>
      <c r="C17" s="3">
        <v>12.5</v>
      </c>
      <c r="D17" s="5"/>
      <c r="E17" s="3"/>
      <c r="F17" s="5"/>
      <c r="G17" s="3"/>
      <c r="H17" s="5"/>
      <c r="I17" s="6">
        <v>15</v>
      </c>
      <c r="J17" s="6">
        <v>5</v>
      </c>
      <c r="K17" s="7">
        <f>SUM(H17:J17)</f>
        <v>20</v>
      </c>
      <c r="L17" s="6"/>
    </row>
    <row r="18" spans="2:12" x14ac:dyDescent="0.25">
      <c r="B18" t="s">
        <v>9</v>
      </c>
      <c r="C18" s="3">
        <v>85.9375</v>
      </c>
      <c r="D18" s="5">
        <f t="shared" si="0"/>
        <v>42.96875</v>
      </c>
      <c r="E18" s="3"/>
      <c r="F18" s="5"/>
      <c r="G18" s="3">
        <v>91.666666666666657</v>
      </c>
      <c r="H18" s="5">
        <f t="shared" si="2"/>
        <v>27.499999999999996</v>
      </c>
      <c r="I18" s="6">
        <v>17</v>
      </c>
      <c r="J18" s="6">
        <v>5</v>
      </c>
      <c r="K18" s="5">
        <f>SUM(D18,H18:J18)</f>
        <v>92.46875</v>
      </c>
      <c r="L18" s="6">
        <v>9</v>
      </c>
    </row>
    <row r="19" spans="2:12" x14ac:dyDescent="0.25">
      <c r="B19" t="s">
        <v>16</v>
      </c>
      <c r="C19" s="3">
        <v>67.1875</v>
      </c>
      <c r="D19" s="5">
        <f t="shared" si="0"/>
        <v>33.59375</v>
      </c>
      <c r="E19" s="3">
        <v>92.5</v>
      </c>
      <c r="F19" s="5">
        <f>(E19*30)/100</f>
        <v>27.75</v>
      </c>
      <c r="G19" s="3"/>
      <c r="H19" s="5"/>
      <c r="I19" s="6">
        <v>16</v>
      </c>
      <c r="J19" s="6">
        <v>5</v>
      </c>
      <c r="K19" s="5">
        <f>SUM(D19,F19,I19:J19)</f>
        <v>82.34375</v>
      </c>
      <c r="L19" s="6">
        <v>8</v>
      </c>
    </row>
    <row r="20" spans="2:12" x14ac:dyDescent="0.25">
      <c r="B20" t="s">
        <v>28</v>
      </c>
      <c r="C20" s="3">
        <v>45.3125</v>
      </c>
      <c r="D20" s="5"/>
      <c r="E20" s="3"/>
      <c r="F20" s="5"/>
      <c r="G20" s="3">
        <v>71.15384615384616</v>
      </c>
      <c r="H20" s="5">
        <f>(G20*80)/100</f>
        <v>56.923076923076934</v>
      </c>
      <c r="I20" s="6">
        <v>17</v>
      </c>
      <c r="J20" s="6">
        <v>5</v>
      </c>
      <c r="K20" s="5">
        <f>SUM(H20:J20)</f>
        <v>78.923076923076934</v>
      </c>
      <c r="L20" s="6">
        <v>8</v>
      </c>
    </row>
    <row r="21" spans="2:12" x14ac:dyDescent="0.25">
      <c r="B21" t="s">
        <v>17</v>
      </c>
      <c r="C21" s="3">
        <v>67.1875</v>
      </c>
      <c r="D21" s="5">
        <f t="shared" si="0"/>
        <v>33.59375</v>
      </c>
      <c r="E21" s="3"/>
      <c r="F21" s="5"/>
      <c r="G21" s="3">
        <v>66.666666666666657</v>
      </c>
      <c r="H21" s="5">
        <f t="shared" ref="H21" si="3">(G21*30)/100</f>
        <v>19.999999999999996</v>
      </c>
      <c r="I21" s="6">
        <v>16</v>
      </c>
      <c r="J21" s="6">
        <v>5</v>
      </c>
      <c r="K21" s="5">
        <f>SUM(D21,H21:J21)</f>
        <v>74.59375</v>
      </c>
      <c r="L21" s="6">
        <v>8</v>
      </c>
    </row>
    <row r="22" spans="2:12" x14ac:dyDescent="0.25">
      <c r="B22" t="s">
        <v>48</v>
      </c>
      <c r="C22" s="3"/>
      <c r="D22" s="5"/>
      <c r="E22" s="3"/>
      <c r="F22" s="5"/>
      <c r="G22" s="3">
        <v>65.384615384615387</v>
      </c>
      <c r="H22" s="5">
        <f>(G22*80)/100</f>
        <v>52.307692307692307</v>
      </c>
      <c r="I22" s="6">
        <v>16</v>
      </c>
      <c r="J22" s="6">
        <v>5</v>
      </c>
      <c r="K22" s="5">
        <f>SUM(H22:J22)</f>
        <v>73.307692307692307</v>
      </c>
      <c r="L22" s="6">
        <v>7</v>
      </c>
    </row>
    <row r="23" spans="2:12" x14ac:dyDescent="0.25">
      <c r="B23" t="s">
        <v>15</v>
      </c>
      <c r="C23" s="3">
        <v>67.1875</v>
      </c>
      <c r="D23" s="5">
        <f t="shared" si="0"/>
        <v>33.59375</v>
      </c>
      <c r="E23" s="3">
        <v>70</v>
      </c>
      <c r="F23" s="5">
        <f>(E23*30)/100</f>
        <v>21</v>
      </c>
      <c r="G23" s="3"/>
      <c r="H23" s="5"/>
      <c r="I23" s="6">
        <v>18</v>
      </c>
      <c r="J23" s="6">
        <v>5</v>
      </c>
      <c r="K23" s="5">
        <f>SUM(D23,F23,I23:J23)</f>
        <v>77.59375</v>
      </c>
      <c r="L23" s="6">
        <v>8</v>
      </c>
    </row>
    <row r="24" spans="2:12" x14ac:dyDescent="0.25">
      <c r="B24" t="s">
        <v>35</v>
      </c>
      <c r="C24" s="3">
        <v>0</v>
      </c>
      <c r="D24" s="5"/>
      <c r="E24" s="3"/>
      <c r="F24" s="5"/>
      <c r="G24" s="3">
        <v>63.46153846153846</v>
      </c>
      <c r="H24" s="5">
        <f t="shared" ref="H24:H25" si="4">(G24*80)/100</f>
        <v>50.769230769230774</v>
      </c>
      <c r="I24" s="6">
        <v>15.5</v>
      </c>
      <c r="J24" s="6">
        <v>5</v>
      </c>
      <c r="K24" s="5">
        <f t="shared" ref="K24:K25" si="5">SUM(H24:J24)</f>
        <v>71.269230769230774</v>
      </c>
      <c r="L24" s="6">
        <v>7</v>
      </c>
    </row>
    <row r="25" spans="2:12" x14ac:dyDescent="0.25">
      <c r="B25" s="2">
        <v>46552</v>
      </c>
      <c r="C25" s="3"/>
      <c r="D25" s="5"/>
      <c r="E25" s="3"/>
      <c r="F25" s="5"/>
      <c r="G25" s="3">
        <v>57.692307692307686</v>
      </c>
      <c r="H25" s="5">
        <f t="shared" si="4"/>
        <v>46.153846153846153</v>
      </c>
      <c r="I25" s="6">
        <v>14</v>
      </c>
      <c r="J25" s="6"/>
      <c r="K25" s="5">
        <f t="shared" si="5"/>
        <v>60.153846153846153</v>
      </c>
      <c r="L25" s="6">
        <v>6</v>
      </c>
    </row>
    <row r="26" spans="2:12" x14ac:dyDescent="0.25">
      <c r="B26" t="s">
        <v>18</v>
      </c>
      <c r="C26" s="3">
        <v>65.625</v>
      </c>
      <c r="D26" s="5">
        <f t="shared" si="0"/>
        <v>32.8125</v>
      </c>
      <c r="E26" s="3">
        <v>60</v>
      </c>
      <c r="F26" s="5">
        <f>(E26*30)/100</f>
        <v>18</v>
      </c>
      <c r="G26" s="3"/>
      <c r="H26" s="5"/>
      <c r="I26" s="6">
        <v>15</v>
      </c>
      <c r="J26" s="6">
        <v>5</v>
      </c>
      <c r="K26" s="5">
        <f>SUM(D26,F26,I26:J26)</f>
        <v>70.8125</v>
      </c>
      <c r="L26" s="6">
        <v>7</v>
      </c>
    </row>
    <row r="27" spans="2:12" x14ac:dyDescent="0.25">
      <c r="B27" t="s">
        <v>32</v>
      </c>
      <c r="C27" s="3">
        <v>20.3125</v>
      </c>
      <c r="D27" s="5"/>
      <c r="E27" s="3"/>
      <c r="F27" s="5"/>
      <c r="G27" s="3">
        <v>38.461538461538467</v>
      </c>
      <c r="H27" s="5"/>
      <c r="I27" s="6">
        <v>15.5</v>
      </c>
      <c r="J27" s="6">
        <v>5</v>
      </c>
      <c r="K27" s="7">
        <f t="shared" ref="K27:K28" si="6">SUM(H27:J27)</f>
        <v>20.5</v>
      </c>
      <c r="L27" s="6"/>
    </row>
    <row r="28" spans="2:12" x14ac:dyDescent="0.25">
      <c r="B28" t="s">
        <v>25</v>
      </c>
      <c r="C28" s="3">
        <v>50</v>
      </c>
      <c r="D28" s="5"/>
      <c r="E28" s="3"/>
      <c r="F28" s="5"/>
      <c r="G28" s="3"/>
      <c r="H28" s="5"/>
      <c r="I28" s="6">
        <v>18</v>
      </c>
      <c r="J28" s="6">
        <v>5</v>
      </c>
      <c r="K28" s="7">
        <f t="shared" si="6"/>
        <v>23</v>
      </c>
      <c r="L28" s="6"/>
    </row>
    <row r="29" spans="2:12" x14ac:dyDescent="0.25">
      <c r="B29" t="s">
        <v>23</v>
      </c>
      <c r="C29" s="3">
        <v>54.6875</v>
      </c>
      <c r="D29" s="5">
        <f t="shared" si="0"/>
        <v>27.34375</v>
      </c>
      <c r="E29" s="3">
        <v>77.5</v>
      </c>
      <c r="F29" s="5">
        <f t="shared" ref="F29:F30" si="7">(E29*30)/100</f>
        <v>23.25</v>
      </c>
      <c r="G29" s="3"/>
      <c r="H29" s="5"/>
      <c r="I29" s="6">
        <v>18</v>
      </c>
      <c r="J29" s="6">
        <v>5</v>
      </c>
      <c r="K29" s="5">
        <f>SUM(D29,F29,I29:J29)</f>
        <v>73.59375</v>
      </c>
      <c r="L29" s="6">
        <v>7</v>
      </c>
    </row>
    <row r="30" spans="2:12" x14ac:dyDescent="0.25">
      <c r="B30" t="s">
        <v>21</v>
      </c>
      <c r="C30" s="3">
        <v>59.375</v>
      </c>
      <c r="D30" s="5">
        <f t="shared" si="0"/>
        <v>29.6875</v>
      </c>
      <c r="E30" s="3">
        <v>62.5</v>
      </c>
      <c r="F30" s="5">
        <f t="shared" si="7"/>
        <v>18.75</v>
      </c>
      <c r="G30" s="3"/>
      <c r="H30" s="5"/>
      <c r="I30" s="6">
        <v>19</v>
      </c>
      <c r="J30" s="6">
        <v>5</v>
      </c>
      <c r="K30" s="5">
        <f>SUM(D30,F30,I30:J30)</f>
        <v>72.4375</v>
      </c>
      <c r="L30" s="6">
        <v>7</v>
      </c>
    </row>
    <row r="31" spans="2:12" x14ac:dyDescent="0.25">
      <c r="B31" t="s">
        <v>19</v>
      </c>
      <c r="C31" s="3">
        <v>64.0625</v>
      </c>
      <c r="D31" s="5">
        <f t="shared" si="0"/>
        <v>32.03125</v>
      </c>
      <c r="E31" s="3"/>
      <c r="F31" s="5"/>
      <c r="G31" s="3">
        <v>62.5</v>
      </c>
      <c r="H31" s="5">
        <f t="shared" ref="H31" si="8">(G31*30)/100</f>
        <v>18.75</v>
      </c>
      <c r="I31" s="6">
        <v>18</v>
      </c>
      <c r="J31" s="6">
        <v>5</v>
      </c>
      <c r="K31" s="5">
        <f>SUM(D31,H31:J31)</f>
        <v>73.78125</v>
      </c>
      <c r="L31" s="6">
        <v>7</v>
      </c>
    </row>
    <row r="32" spans="2:12" x14ac:dyDescent="0.25">
      <c r="B32" t="s">
        <v>49</v>
      </c>
      <c r="C32" s="3"/>
      <c r="D32" s="5"/>
      <c r="E32" s="3"/>
      <c r="F32" s="5"/>
      <c r="G32" s="3">
        <v>44.230769230769226</v>
      </c>
      <c r="H32" s="5"/>
      <c r="I32" s="6">
        <v>15</v>
      </c>
      <c r="J32" s="6">
        <v>5</v>
      </c>
      <c r="K32" s="7">
        <f>SUM(H32:J32)</f>
        <v>20</v>
      </c>
      <c r="L32" s="6"/>
    </row>
    <row r="33" spans="2:12" x14ac:dyDescent="0.25">
      <c r="B33" t="s">
        <v>31</v>
      </c>
      <c r="C33" s="3">
        <v>28.125</v>
      </c>
      <c r="D33" s="5"/>
      <c r="E33" s="3"/>
      <c r="F33" s="5"/>
      <c r="G33" s="3"/>
      <c r="H33" s="5"/>
      <c r="I33" s="6">
        <v>20</v>
      </c>
      <c r="J33" s="6">
        <v>5</v>
      </c>
      <c r="K33" s="7">
        <f>SUM(H33:J33)</f>
        <v>25</v>
      </c>
      <c r="L33" s="6"/>
    </row>
    <row r="34" spans="2:12" x14ac:dyDescent="0.25">
      <c r="B34" t="s">
        <v>26</v>
      </c>
      <c r="C34" s="3">
        <v>48.4375</v>
      </c>
      <c r="D34" s="5"/>
      <c r="E34" s="3"/>
      <c r="F34" s="5"/>
      <c r="G34" s="3">
        <v>76.923076923076934</v>
      </c>
      <c r="H34" s="5">
        <f>(G34*80)/100</f>
        <v>61.53846153846154</v>
      </c>
      <c r="I34" s="6">
        <v>18</v>
      </c>
      <c r="J34" s="6">
        <v>5</v>
      </c>
      <c r="K34" s="5">
        <f>SUM(H34:J34)</f>
        <v>84.538461538461547</v>
      </c>
      <c r="L34" s="6">
        <v>9</v>
      </c>
    </row>
    <row r="35" spans="2:12" x14ac:dyDescent="0.25">
      <c r="B35" t="s">
        <v>22</v>
      </c>
      <c r="C35" s="3">
        <v>56.25</v>
      </c>
      <c r="D35" s="5">
        <f t="shared" si="0"/>
        <v>28.125</v>
      </c>
      <c r="E35" s="3">
        <v>77.5</v>
      </c>
      <c r="F35" s="5">
        <f>(E35*30)/100</f>
        <v>23.25</v>
      </c>
      <c r="G35" s="3"/>
      <c r="H35" s="5"/>
      <c r="I35" s="6">
        <v>17</v>
      </c>
      <c r="J35" s="6">
        <v>5</v>
      </c>
      <c r="K35" s="5">
        <v>63.34375</v>
      </c>
      <c r="L35" s="6">
        <v>6</v>
      </c>
    </row>
    <row r="36" spans="2:12" x14ac:dyDescent="0.25">
      <c r="B36" t="s">
        <v>27</v>
      </c>
      <c r="C36" s="3">
        <v>46.875</v>
      </c>
      <c r="D36" s="5"/>
      <c r="E36" s="3"/>
      <c r="F36" s="5"/>
      <c r="G36" s="3"/>
      <c r="H36" s="5"/>
      <c r="I36" s="6">
        <v>18</v>
      </c>
      <c r="J36" s="6">
        <v>5</v>
      </c>
      <c r="K36" s="7">
        <f>SUM(H36:J36)</f>
        <v>23</v>
      </c>
      <c r="L36" s="6"/>
    </row>
    <row r="37" spans="2:12" x14ac:dyDescent="0.25">
      <c r="B37" t="s">
        <v>4</v>
      </c>
      <c r="C37" s="3">
        <v>96.875</v>
      </c>
      <c r="D37" s="5">
        <f t="shared" si="0"/>
        <v>48.4375</v>
      </c>
      <c r="E37" s="3">
        <v>85</v>
      </c>
      <c r="F37" s="5">
        <f t="shared" ref="F37:F40" si="9">(E37*30)/100</f>
        <v>25.5</v>
      </c>
      <c r="G37" s="3"/>
      <c r="H37" s="5"/>
      <c r="I37" s="6">
        <v>17</v>
      </c>
      <c r="J37" s="6">
        <v>5</v>
      </c>
      <c r="K37" s="5">
        <f t="shared" ref="K37:K40" si="10">SUM(D37,F37,I37:J37)</f>
        <v>95.9375</v>
      </c>
      <c r="L37" s="6">
        <v>10</v>
      </c>
    </row>
    <row r="38" spans="2:12" x14ac:dyDescent="0.25">
      <c r="B38" t="s">
        <v>12</v>
      </c>
      <c r="C38" s="3">
        <v>75</v>
      </c>
      <c r="D38" s="5">
        <f t="shared" si="0"/>
        <v>37.5</v>
      </c>
      <c r="E38" s="3">
        <v>90</v>
      </c>
      <c r="F38" s="5">
        <f t="shared" si="9"/>
        <v>27</v>
      </c>
      <c r="G38" s="3"/>
      <c r="H38" s="5"/>
      <c r="I38" s="6">
        <v>19</v>
      </c>
      <c r="J38" s="6">
        <v>5</v>
      </c>
      <c r="K38" s="5">
        <f t="shared" si="10"/>
        <v>88.5</v>
      </c>
      <c r="L38" s="6">
        <v>9</v>
      </c>
    </row>
    <row r="39" spans="2:12" x14ac:dyDescent="0.25">
      <c r="B39" t="s">
        <v>10</v>
      </c>
      <c r="C39" s="3">
        <v>76.5625</v>
      </c>
      <c r="D39" s="5">
        <f t="shared" si="0"/>
        <v>38.28125</v>
      </c>
      <c r="E39" s="3">
        <v>80</v>
      </c>
      <c r="F39" s="5">
        <f t="shared" si="9"/>
        <v>24</v>
      </c>
      <c r="G39" s="3"/>
      <c r="H39" s="5"/>
      <c r="I39" s="6">
        <v>17</v>
      </c>
      <c r="J39" s="6">
        <v>5</v>
      </c>
      <c r="K39" s="5">
        <f t="shared" si="10"/>
        <v>84.28125</v>
      </c>
      <c r="L39" s="6">
        <v>8</v>
      </c>
    </row>
    <row r="40" spans="2:12" x14ac:dyDescent="0.25">
      <c r="B40" t="s">
        <v>3</v>
      </c>
      <c r="C40" s="3">
        <v>96.875</v>
      </c>
      <c r="D40" s="5">
        <f t="shared" si="0"/>
        <v>48.4375</v>
      </c>
      <c r="E40" s="3">
        <v>95</v>
      </c>
      <c r="F40" s="5">
        <f t="shared" si="9"/>
        <v>28.5</v>
      </c>
      <c r="G40" s="3"/>
      <c r="H40" s="5"/>
      <c r="I40" s="6">
        <v>20</v>
      </c>
      <c r="J40" s="6"/>
      <c r="K40" s="5">
        <f t="shared" si="10"/>
        <v>96.9375</v>
      </c>
      <c r="L40" s="6">
        <v>10</v>
      </c>
    </row>
    <row r="41" spans="2:12" x14ac:dyDescent="0.25">
      <c r="B41" t="s">
        <v>50</v>
      </c>
      <c r="C41" s="3"/>
      <c r="D41" s="5"/>
      <c r="E41" s="3"/>
      <c r="F41" s="5"/>
      <c r="G41" s="3">
        <v>55.769230769230774</v>
      </c>
      <c r="H41" s="5">
        <f t="shared" ref="H41:H42" si="11">(G41*80)/100</f>
        <v>44.61538461538462</v>
      </c>
      <c r="I41" s="6">
        <v>12</v>
      </c>
      <c r="J41" s="6">
        <v>5</v>
      </c>
      <c r="K41" s="5">
        <f t="shared" ref="K41:K42" si="12">SUM(H41:J41)</f>
        <v>61.61538461538462</v>
      </c>
      <c r="L41" s="6">
        <v>6</v>
      </c>
    </row>
    <row r="42" spans="2:12" x14ac:dyDescent="0.25">
      <c r="B42" t="s">
        <v>36</v>
      </c>
      <c r="C42" s="3">
        <v>0</v>
      </c>
      <c r="D42" s="5"/>
      <c r="E42" s="3"/>
      <c r="F42" s="5"/>
      <c r="G42" s="3">
        <v>71.15384615384616</v>
      </c>
      <c r="H42" s="5">
        <f t="shared" si="11"/>
        <v>56.923076923076934</v>
      </c>
      <c r="I42" s="6">
        <v>19</v>
      </c>
      <c r="J42" s="6">
        <v>5</v>
      </c>
      <c r="K42" s="5">
        <f t="shared" si="12"/>
        <v>80.923076923076934</v>
      </c>
      <c r="L42" s="6">
        <v>8</v>
      </c>
    </row>
    <row r="43" spans="2:12" x14ac:dyDescent="0.25">
      <c r="B43" t="s">
        <v>13</v>
      </c>
      <c r="C43" s="3">
        <v>73.4375</v>
      </c>
      <c r="D43" s="5">
        <f t="shared" si="0"/>
        <v>36.71875</v>
      </c>
      <c r="E43" s="3">
        <v>85</v>
      </c>
      <c r="F43" s="5">
        <f t="shared" ref="F43:F47" si="13">(E43*30)/100</f>
        <v>25.5</v>
      </c>
      <c r="G43" s="3"/>
      <c r="H43" s="5"/>
      <c r="I43" s="6">
        <v>20</v>
      </c>
      <c r="J43" s="6">
        <v>5</v>
      </c>
      <c r="K43" s="5">
        <f t="shared" ref="K43:K47" si="14">SUM(D43,F43,I43:J43)</f>
        <v>87.21875</v>
      </c>
      <c r="L43" s="6">
        <v>9</v>
      </c>
    </row>
    <row r="44" spans="2:12" x14ac:dyDescent="0.25">
      <c r="B44" t="s">
        <v>38</v>
      </c>
      <c r="C44" s="3">
        <v>93.75</v>
      </c>
      <c r="D44" s="5">
        <f t="shared" si="0"/>
        <v>46.875</v>
      </c>
      <c r="E44" s="3">
        <v>97.5</v>
      </c>
      <c r="F44" s="5">
        <f t="shared" si="13"/>
        <v>29.25</v>
      </c>
      <c r="G44" s="3"/>
      <c r="H44" s="5"/>
      <c r="I44" s="6">
        <v>20</v>
      </c>
      <c r="J44" s="6"/>
      <c r="K44" s="5">
        <f t="shared" si="14"/>
        <v>96.125</v>
      </c>
      <c r="L44" s="6">
        <v>10</v>
      </c>
    </row>
    <row r="45" spans="2:12" x14ac:dyDescent="0.25">
      <c r="B45" t="s">
        <v>8</v>
      </c>
      <c r="C45" s="3">
        <v>87.5</v>
      </c>
      <c r="D45" s="5">
        <f t="shared" si="0"/>
        <v>43.75</v>
      </c>
      <c r="E45" s="3">
        <v>82.5</v>
      </c>
      <c r="F45" s="5">
        <f t="shared" si="13"/>
        <v>24.75</v>
      </c>
      <c r="G45" s="3"/>
      <c r="H45" s="5"/>
      <c r="I45" s="6">
        <v>17</v>
      </c>
      <c r="J45" s="6">
        <v>5</v>
      </c>
      <c r="K45" s="5">
        <f t="shared" si="14"/>
        <v>90.5</v>
      </c>
      <c r="L45" s="6">
        <v>9</v>
      </c>
    </row>
    <row r="46" spans="2:12" x14ac:dyDescent="0.25">
      <c r="B46" t="s">
        <v>7</v>
      </c>
      <c r="C46" s="3">
        <v>90.625</v>
      </c>
      <c r="D46" s="5">
        <f t="shared" si="0"/>
        <v>45.3125</v>
      </c>
      <c r="E46" s="3">
        <v>95</v>
      </c>
      <c r="F46" s="5">
        <f t="shared" si="13"/>
        <v>28.5</v>
      </c>
      <c r="G46" s="3"/>
      <c r="H46" s="5"/>
      <c r="I46" s="6">
        <v>19</v>
      </c>
      <c r="J46" s="6">
        <v>5</v>
      </c>
      <c r="K46" s="5">
        <f t="shared" si="14"/>
        <v>97.8125</v>
      </c>
      <c r="L46" s="6">
        <v>10</v>
      </c>
    </row>
    <row r="47" spans="2:12" x14ac:dyDescent="0.25">
      <c r="B47" t="s">
        <v>20</v>
      </c>
      <c r="C47" s="3">
        <v>60.9375</v>
      </c>
      <c r="D47" s="5">
        <f t="shared" si="0"/>
        <v>30.46875</v>
      </c>
      <c r="E47" s="3">
        <v>80</v>
      </c>
      <c r="F47" s="5">
        <f t="shared" si="13"/>
        <v>24</v>
      </c>
      <c r="G47" s="3"/>
      <c r="H47" s="5"/>
      <c r="I47" s="6">
        <v>17</v>
      </c>
      <c r="J47" s="6">
        <v>5</v>
      </c>
      <c r="K47" s="5">
        <f t="shared" si="14"/>
        <v>76.46875</v>
      </c>
      <c r="L47" s="6">
        <v>8</v>
      </c>
    </row>
    <row r="48" spans="2:12" x14ac:dyDescent="0.25">
      <c r="B48" t="s">
        <v>54</v>
      </c>
      <c r="C48" s="3"/>
      <c r="D48" s="5"/>
      <c r="E48" s="3"/>
      <c r="F48" s="5"/>
      <c r="G48" s="3"/>
      <c r="H48" s="5"/>
      <c r="I48" s="6">
        <v>14</v>
      </c>
      <c r="J48" s="6"/>
      <c r="K48" s="7">
        <f t="shared" ref="K48:K49" si="15">SUM(H48:J48)</f>
        <v>14</v>
      </c>
      <c r="L48" s="6"/>
    </row>
    <row r="49" spans="2:12" x14ac:dyDescent="0.25">
      <c r="B49" t="s">
        <v>34</v>
      </c>
      <c r="C49" s="3">
        <v>4.6875</v>
      </c>
      <c r="D49" s="5"/>
      <c r="E49" s="3"/>
      <c r="F49" s="5"/>
      <c r="G49" s="3"/>
      <c r="H49" s="5"/>
      <c r="I49" s="6">
        <v>17</v>
      </c>
      <c r="J49" s="6">
        <v>5</v>
      </c>
      <c r="K49" s="7">
        <f t="shared" si="15"/>
        <v>22</v>
      </c>
      <c r="L49" s="6"/>
    </row>
    <row r="50" spans="2:12" x14ac:dyDescent="0.25">
      <c r="J50" s="1"/>
    </row>
  </sheetData>
  <pageMargins left="0.7" right="0.7" top="0.75" bottom="0.75" header="0.3" footer="0.3"/>
  <pageSetup orientation="portrait" r:id="rId1"/>
  <ignoredErrors>
    <ignoredError sqref="H21 K8:K9 K10 K23 K26 K21" formula="1"/>
    <ignoredError sqref="K13 K17 K32" formulaRange="1"/>
    <ignoredError sqref="K14:K15 K16 K27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Hadziahmetovic</dc:creator>
  <cp:lastModifiedBy>Nina Hadziahmetovic</cp:lastModifiedBy>
  <dcterms:created xsi:type="dcterms:W3CDTF">2015-06-05T18:17:20Z</dcterms:created>
  <dcterms:modified xsi:type="dcterms:W3CDTF">2026-02-05T13:26:32Z</dcterms:modified>
</cp:coreProperties>
</file>